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CTreasurer\Dropbox\MTC\November 2023\"/>
    </mc:Choice>
  </mc:AlternateContent>
  <bookViews>
    <workbookView xWindow="0" yWindow="0" windowWidth="21948" windowHeight="9204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Sheet1!$5:$5,Sheet1!$7:$7,Sheet1!$8:$8,Sheet1!$10:$10,Sheet1!$16:$16,Sheet1!$17:$17,Sheet1!$20:$20,Sheet1!$21:$21,Sheet1!$24:$24,Sheet1!$27:$27,Sheet1!$30:$30,Sheet1!$31:$31</definedName>
    <definedName name="QB_FORMULA_0" localSheetId="0" hidden="1">Sheet1!$G$6,Sheet1!$G$11,Sheet1!$G$12,Sheet1!$G$13,Sheet1!$G$18,Sheet1!$G$22,Sheet1!$G$25,Sheet1!$G$28,Sheet1!$G$32,Sheet1!$G$33,Sheet1!$G$34,Sheet1!$G$35</definedName>
    <definedName name="QB_ROW_103250" localSheetId="0" hidden="1">Sheet1!$F$31</definedName>
    <definedName name="QB_ROW_112250" localSheetId="0" hidden="1">Sheet1!$F$5</definedName>
    <definedName name="QB_ROW_113240" localSheetId="0" hidden="1">Sheet1!$E$8</definedName>
    <definedName name="QB_ROW_130040" localSheetId="0" hidden="1">Sheet1!$E$4</definedName>
    <definedName name="QB_ROW_130340" localSheetId="0" hidden="1">Sheet1!$E$6</definedName>
    <definedName name="QB_ROW_142250" localSheetId="0" hidden="1">Sheet1!$F$20</definedName>
    <definedName name="QB_ROW_155250" localSheetId="0" hidden="1">Sheet1!$F$10</definedName>
    <definedName name="QB_ROW_162040" localSheetId="0" hidden="1">Sheet1!$E$29</definedName>
    <definedName name="QB_ROW_162340" localSheetId="0" hidden="1">Sheet1!$E$32</definedName>
    <definedName name="QB_ROW_166250" localSheetId="0" hidden="1">Sheet1!$F$24</definedName>
    <definedName name="QB_ROW_170250" localSheetId="0" hidden="1">Sheet1!$F$27</definedName>
    <definedName name="QB_ROW_18040" localSheetId="0" hidden="1">Sheet1!$E$9</definedName>
    <definedName name="QB_ROW_18301" localSheetId="0" hidden="1">Sheet1!$A$35</definedName>
    <definedName name="QB_ROW_18340" localSheetId="0" hidden="1">Sheet1!$E$11</definedName>
    <definedName name="QB_ROW_19011" localSheetId="0" hidden="1">Sheet1!$B$2</definedName>
    <definedName name="QB_ROW_19311" localSheetId="0" hidden="1">Sheet1!$B$34</definedName>
    <definedName name="QB_ROW_20031" localSheetId="0" hidden="1">Sheet1!$D$3</definedName>
    <definedName name="QB_ROW_20331" localSheetId="0" hidden="1">Sheet1!$D$12</definedName>
    <definedName name="QB_ROW_21031" localSheetId="0" hidden="1">Sheet1!$D$14</definedName>
    <definedName name="QB_ROW_21331" localSheetId="0" hidden="1">Sheet1!$D$33</definedName>
    <definedName name="QB_ROW_22340" localSheetId="0" hidden="1">Sheet1!$E$7</definedName>
    <definedName name="QB_ROW_41040" localSheetId="0" hidden="1">Sheet1!$E$19</definedName>
    <definedName name="QB_ROW_41340" localSheetId="0" hidden="1">Sheet1!$E$22</definedName>
    <definedName name="QB_ROW_44250" localSheetId="0" hidden="1">Sheet1!$F$21</definedName>
    <definedName name="QB_ROW_65040" localSheetId="0" hidden="1">Sheet1!$E$23</definedName>
    <definedName name="QB_ROW_65340" localSheetId="0" hidden="1">Sheet1!$E$25</definedName>
    <definedName name="QB_ROW_70040" localSheetId="0" hidden="1">Sheet1!$E$15</definedName>
    <definedName name="QB_ROW_70340" localSheetId="0" hidden="1">Sheet1!$E$18</definedName>
    <definedName name="QB_ROW_73040" localSheetId="0" hidden="1">Sheet1!$E$26</definedName>
    <definedName name="QB_ROW_73340" localSheetId="0" hidden="1">Sheet1!$E$28</definedName>
    <definedName name="QB_ROW_83250" localSheetId="0" hidden="1">Sheet1!$F$17</definedName>
    <definedName name="QB_ROW_84250" localSheetId="0" hidden="1">Sheet1!$F$16</definedName>
    <definedName name="QB_ROW_86321" localSheetId="0" hidden="1">Sheet1!$C$13</definedName>
    <definedName name="QB_ROW_91350" localSheetId="0" hidden="1">Sheet1!$F$30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20231130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372</definedName>
    <definedName name="QBROWHEADERS" localSheetId="0">6</definedName>
    <definedName name="QBSTARTDATE" localSheetId="0">20231101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28" i="1"/>
  <c r="G25" i="1"/>
  <c r="G22" i="1"/>
  <c r="G18" i="1"/>
  <c r="G13" i="1"/>
  <c r="G12" i="1"/>
  <c r="G11" i="1"/>
  <c r="G6" i="1"/>
</calcChain>
</file>

<file path=xl/sharedStrings.xml><?xml version="1.0" encoding="utf-8"?>
<sst xmlns="http://schemas.openxmlformats.org/spreadsheetml/2006/main" count="35" uniqueCount="35">
  <si>
    <t>Nov 23</t>
  </si>
  <si>
    <t>Ordinary Income/Expense</t>
  </si>
  <si>
    <t>Income</t>
  </si>
  <si>
    <t>200 · Bill's Beer Run Income</t>
  </si>
  <si>
    <t>201 · Bill's Beer Run Registrations</t>
  </si>
  <si>
    <t>Total 200 · Bill's Beer Run Income</t>
  </si>
  <si>
    <t>210 · Membership Dues</t>
  </si>
  <si>
    <t>240 · MTC Ultra Income</t>
  </si>
  <si>
    <t>280 · Misc. Income</t>
  </si>
  <si>
    <t>281 · Refunds</t>
  </si>
  <si>
    <t>Total 280 · Misc. Income</t>
  </si>
  <si>
    <t>Total Income</t>
  </si>
  <si>
    <t>Gross Profit</t>
  </si>
  <si>
    <t>Expense</t>
  </si>
  <si>
    <t>400 · Bill's Beer Run Expenses</t>
  </si>
  <si>
    <t>406 · Food and Beverage</t>
  </si>
  <si>
    <t>407 · Port-A-Johns</t>
  </si>
  <si>
    <t>Total 400 · Bill's Beer Run Expenses</t>
  </si>
  <si>
    <t>420 · Board Operations</t>
  </si>
  <si>
    <t>421 · RRCA and USATF Dues</t>
  </si>
  <si>
    <t>422 · Printing and Copying</t>
  </si>
  <si>
    <t>Total 420 · Board Operations</t>
  </si>
  <si>
    <t>460 · Van and Equipment Expense</t>
  </si>
  <si>
    <t>463 · Repairs and Maintenance</t>
  </si>
  <si>
    <t>Total 460 · Van and Equipment Expense</t>
  </si>
  <si>
    <t>470 · Equipment Expenses</t>
  </si>
  <si>
    <t>473 · Rental fees</t>
  </si>
  <si>
    <t>Total 470 · Equipment Expenses</t>
  </si>
  <si>
    <t>480 · MTC Member Events</t>
  </si>
  <si>
    <t>484 · MTC Ultra</t>
  </si>
  <si>
    <t>485 · Toy Run - Annual Thanksgiving</t>
  </si>
  <si>
    <t>Total 480 · MTC Member Events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</si>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</sst>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6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W4" sqref="W4"/>
    </sheetView>
  </sheetViews>
  <sheetFormatPr defaultRowHeight="14.4" x14ac:dyDescent="0.3"/>
  <cols>
    <col min="1" max="5" width="3" style="12" customWidth="1"/>
    <col min="6" max="6" width="27.109375" style="12" customWidth="1"/>
    <col min="7" max="7" width="6.77734375" style="13" bestFit="1" customWidth="1"/>
  </cols>
  <sheetData>
    <row r="1" spans="1:7" s="11" customFormat="1" ht="15" thickBot="1" x14ac:dyDescent="0.35">
      <c r="A1" s="9"/>
      <c r="B1" s="9"/>
      <c r="C1" s="9"/>
      <c r="D1" s="9"/>
      <c r="E1" s="9"/>
      <c r="F1" s="9"/>
      <c r="G1" s="10" t="s">
        <v>0</v>
      </c>
    </row>
    <row r="2" spans="1:7" ht="15" thickTop="1" x14ac:dyDescent="0.3">
      <c r="A2" s="1"/>
      <c r="B2" s="1" t="s">
        <v>1</v>
      </c>
      <c r="C2" s="1"/>
      <c r="D2" s="1"/>
      <c r="E2" s="1"/>
      <c r="F2" s="1"/>
      <c r="G2" s="2"/>
    </row>
    <row r="3" spans="1:7" x14ac:dyDescent="0.3">
      <c r="A3" s="1"/>
      <c r="B3" s="1"/>
      <c r="C3" s="1"/>
      <c r="D3" s="1" t="s">
        <v>2</v>
      </c>
      <c r="E3" s="1"/>
      <c r="F3" s="1"/>
      <c r="G3" s="2"/>
    </row>
    <row r="4" spans="1:7" x14ac:dyDescent="0.3">
      <c r="A4" s="1"/>
      <c r="B4" s="1"/>
      <c r="C4" s="1"/>
      <c r="D4" s="1"/>
      <c r="E4" s="1" t="s">
        <v>3</v>
      </c>
      <c r="F4" s="1"/>
      <c r="G4" s="2"/>
    </row>
    <row r="5" spans="1:7" ht="15" thickBot="1" x14ac:dyDescent="0.35">
      <c r="A5" s="1"/>
      <c r="B5" s="1"/>
      <c r="C5" s="1"/>
      <c r="D5" s="1"/>
      <c r="E5" s="1"/>
      <c r="F5" s="1" t="s">
        <v>4</v>
      </c>
      <c r="G5" s="3">
        <v>750</v>
      </c>
    </row>
    <row r="6" spans="1:7" x14ac:dyDescent="0.3">
      <c r="A6" s="1"/>
      <c r="B6" s="1"/>
      <c r="C6" s="1"/>
      <c r="D6" s="1"/>
      <c r="E6" s="1" t="s">
        <v>5</v>
      </c>
      <c r="F6" s="1"/>
      <c r="G6" s="2">
        <f>ROUND(SUM(G4:G5),5)</f>
        <v>750</v>
      </c>
    </row>
    <row r="7" spans="1:7" x14ac:dyDescent="0.3">
      <c r="A7" s="1"/>
      <c r="B7" s="1"/>
      <c r="C7" s="1"/>
      <c r="D7" s="1"/>
      <c r="E7" s="1" t="s">
        <v>6</v>
      </c>
      <c r="F7" s="1"/>
      <c r="G7" s="2">
        <v>1277</v>
      </c>
    </row>
    <row r="8" spans="1:7" x14ac:dyDescent="0.3">
      <c r="A8" s="1"/>
      <c r="B8" s="1"/>
      <c r="C8" s="1"/>
      <c r="D8" s="1"/>
      <c r="E8" s="1" t="s">
        <v>7</v>
      </c>
      <c r="F8" s="1"/>
      <c r="G8" s="2">
        <v>150</v>
      </c>
    </row>
    <row r="9" spans="1:7" x14ac:dyDescent="0.3">
      <c r="A9" s="1"/>
      <c r="B9" s="1"/>
      <c r="C9" s="1"/>
      <c r="D9" s="1"/>
      <c r="E9" s="1" t="s">
        <v>8</v>
      </c>
      <c r="F9" s="1"/>
      <c r="G9" s="2"/>
    </row>
    <row r="10" spans="1:7" ht="15" thickBot="1" x14ac:dyDescent="0.35">
      <c r="A10" s="1"/>
      <c r="B10" s="1"/>
      <c r="C10" s="1"/>
      <c r="D10" s="1"/>
      <c r="E10" s="1"/>
      <c r="F10" s="1" t="s">
        <v>9</v>
      </c>
      <c r="G10" s="4">
        <v>6.41</v>
      </c>
    </row>
    <row r="11" spans="1:7" ht="15" thickBot="1" x14ac:dyDescent="0.35">
      <c r="A11" s="1"/>
      <c r="B11" s="1"/>
      <c r="C11" s="1"/>
      <c r="D11" s="1"/>
      <c r="E11" s="1" t="s">
        <v>10</v>
      </c>
      <c r="F11" s="1"/>
      <c r="G11" s="5">
        <f>ROUND(SUM(G9:G10),5)</f>
        <v>6.41</v>
      </c>
    </row>
    <row r="12" spans="1:7" ht="15" thickBot="1" x14ac:dyDescent="0.35">
      <c r="A12" s="1"/>
      <c r="B12" s="1"/>
      <c r="C12" s="1"/>
      <c r="D12" s="1" t="s">
        <v>11</v>
      </c>
      <c r="E12" s="1"/>
      <c r="F12" s="1"/>
      <c r="G12" s="6">
        <f>ROUND(G3+SUM(G6:G8)+G11,5)</f>
        <v>2183.41</v>
      </c>
    </row>
    <row r="13" spans="1:7" x14ac:dyDescent="0.3">
      <c r="A13" s="1"/>
      <c r="B13" s="1"/>
      <c r="C13" s="1" t="s">
        <v>12</v>
      </c>
      <c r="D13" s="1"/>
      <c r="E13" s="1"/>
      <c r="F13" s="1"/>
      <c r="G13" s="2">
        <f>G12</f>
        <v>2183.41</v>
      </c>
    </row>
    <row r="14" spans="1:7" x14ac:dyDescent="0.3">
      <c r="A14" s="1"/>
      <c r="B14" s="1"/>
      <c r="C14" s="1"/>
      <c r="D14" s="1" t="s">
        <v>13</v>
      </c>
      <c r="E14" s="1"/>
      <c r="F14" s="1"/>
      <c r="G14" s="2"/>
    </row>
    <row r="15" spans="1:7" x14ac:dyDescent="0.3">
      <c r="A15" s="1"/>
      <c r="B15" s="1"/>
      <c r="C15" s="1"/>
      <c r="D15" s="1"/>
      <c r="E15" s="1" t="s">
        <v>14</v>
      </c>
      <c r="F15" s="1"/>
      <c r="G15" s="2"/>
    </row>
    <row r="16" spans="1:7" x14ac:dyDescent="0.3">
      <c r="A16" s="1"/>
      <c r="B16" s="1"/>
      <c r="C16" s="1"/>
      <c r="D16" s="1"/>
      <c r="E16" s="1"/>
      <c r="F16" s="1" t="s">
        <v>15</v>
      </c>
      <c r="G16" s="2">
        <v>2442.7399999999998</v>
      </c>
    </row>
    <row r="17" spans="1:7" ht="15" thickBot="1" x14ac:dyDescent="0.35">
      <c r="A17" s="1"/>
      <c r="B17" s="1"/>
      <c r="C17" s="1"/>
      <c r="D17" s="1"/>
      <c r="E17" s="1"/>
      <c r="F17" s="1" t="s">
        <v>16</v>
      </c>
      <c r="G17" s="3">
        <v>1551.5</v>
      </c>
    </row>
    <row r="18" spans="1:7" x14ac:dyDescent="0.3">
      <c r="A18" s="1"/>
      <c r="B18" s="1"/>
      <c r="C18" s="1"/>
      <c r="D18" s="1"/>
      <c r="E18" s="1" t="s">
        <v>17</v>
      </c>
      <c r="F18" s="1"/>
      <c r="G18" s="2">
        <f>ROUND(SUM(G15:G17),5)</f>
        <v>3994.24</v>
      </c>
    </row>
    <row r="19" spans="1:7" x14ac:dyDescent="0.3">
      <c r="A19" s="1"/>
      <c r="B19" s="1"/>
      <c r="C19" s="1"/>
      <c r="D19" s="1"/>
      <c r="E19" s="1" t="s">
        <v>18</v>
      </c>
      <c r="F19" s="1"/>
      <c r="G19" s="2"/>
    </row>
    <row r="20" spans="1:7" x14ac:dyDescent="0.3">
      <c r="A20" s="1"/>
      <c r="B20" s="1"/>
      <c r="C20" s="1"/>
      <c r="D20" s="1"/>
      <c r="E20" s="1"/>
      <c r="F20" s="1" t="s">
        <v>19</v>
      </c>
      <c r="G20" s="2">
        <v>3944.8</v>
      </c>
    </row>
    <row r="21" spans="1:7" ht="15" thickBot="1" x14ac:dyDescent="0.35">
      <c r="A21" s="1"/>
      <c r="B21" s="1"/>
      <c r="C21" s="1"/>
      <c r="D21" s="1"/>
      <c r="E21" s="1"/>
      <c r="F21" s="1" t="s">
        <v>20</v>
      </c>
      <c r="G21" s="3">
        <v>63.92</v>
      </c>
    </row>
    <row r="22" spans="1:7" x14ac:dyDescent="0.3">
      <c r="A22" s="1"/>
      <c r="B22" s="1"/>
      <c r="C22" s="1"/>
      <c r="D22" s="1"/>
      <c r="E22" s="1" t="s">
        <v>21</v>
      </c>
      <c r="F22" s="1"/>
      <c r="G22" s="2">
        <f>ROUND(SUM(G19:G21),5)</f>
        <v>4008.72</v>
      </c>
    </row>
    <row r="23" spans="1:7" x14ac:dyDescent="0.3">
      <c r="A23" s="1"/>
      <c r="B23" s="1"/>
      <c r="C23" s="1"/>
      <c r="D23" s="1"/>
      <c r="E23" s="1" t="s">
        <v>22</v>
      </c>
      <c r="F23" s="1"/>
      <c r="G23" s="2"/>
    </row>
    <row r="24" spans="1:7" ht="15" thickBot="1" x14ac:dyDescent="0.35">
      <c r="A24" s="1"/>
      <c r="B24" s="1"/>
      <c r="C24" s="1"/>
      <c r="D24" s="1"/>
      <c r="E24" s="1"/>
      <c r="F24" s="1" t="s">
        <v>23</v>
      </c>
      <c r="G24" s="3">
        <v>180</v>
      </c>
    </row>
    <row r="25" spans="1:7" x14ac:dyDescent="0.3">
      <c r="A25" s="1"/>
      <c r="B25" s="1"/>
      <c r="C25" s="1"/>
      <c r="D25" s="1"/>
      <c r="E25" s="1" t="s">
        <v>24</v>
      </c>
      <c r="F25" s="1"/>
      <c r="G25" s="2">
        <f>ROUND(SUM(G23:G24),5)</f>
        <v>180</v>
      </c>
    </row>
    <row r="26" spans="1:7" x14ac:dyDescent="0.3">
      <c r="A26" s="1"/>
      <c r="B26" s="1"/>
      <c r="C26" s="1"/>
      <c r="D26" s="1"/>
      <c r="E26" s="1" t="s">
        <v>25</v>
      </c>
      <c r="F26" s="1"/>
      <c r="G26" s="2"/>
    </row>
    <row r="27" spans="1:7" ht="15" thickBot="1" x14ac:dyDescent="0.35">
      <c r="A27" s="1"/>
      <c r="B27" s="1"/>
      <c r="C27" s="1"/>
      <c r="D27" s="1"/>
      <c r="E27" s="1"/>
      <c r="F27" s="1" t="s">
        <v>26</v>
      </c>
      <c r="G27" s="3">
        <v>93</v>
      </c>
    </row>
    <row r="28" spans="1:7" x14ac:dyDescent="0.3">
      <c r="A28" s="1"/>
      <c r="B28" s="1"/>
      <c r="C28" s="1"/>
      <c r="D28" s="1"/>
      <c r="E28" s="1" t="s">
        <v>27</v>
      </c>
      <c r="F28" s="1"/>
      <c r="G28" s="2">
        <f>ROUND(SUM(G26:G27),5)</f>
        <v>93</v>
      </c>
    </row>
    <row r="29" spans="1:7" x14ac:dyDescent="0.3">
      <c r="A29" s="1"/>
      <c r="B29" s="1"/>
      <c r="C29" s="1"/>
      <c r="D29" s="1"/>
      <c r="E29" s="1" t="s">
        <v>28</v>
      </c>
      <c r="F29" s="1"/>
      <c r="G29" s="2"/>
    </row>
    <row r="30" spans="1:7" x14ac:dyDescent="0.3">
      <c r="A30" s="1"/>
      <c r="B30" s="1"/>
      <c r="C30" s="1"/>
      <c r="D30" s="1"/>
      <c r="E30" s="1"/>
      <c r="F30" s="1" t="s">
        <v>29</v>
      </c>
      <c r="G30" s="2">
        <v>160.5</v>
      </c>
    </row>
    <row r="31" spans="1:7" ht="15" thickBot="1" x14ac:dyDescent="0.35">
      <c r="A31" s="1"/>
      <c r="B31" s="1"/>
      <c r="C31" s="1"/>
      <c r="D31" s="1"/>
      <c r="E31" s="1"/>
      <c r="F31" s="1" t="s">
        <v>30</v>
      </c>
      <c r="G31" s="4">
        <v>14.53</v>
      </c>
    </row>
    <row r="32" spans="1:7" ht="15" thickBot="1" x14ac:dyDescent="0.35">
      <c r="A32" s="1"/>
      <c r="B32" s="1"/>
      <c r="C32" s="1"/>
      <c r="D32" s="1"/>
      <c r="E32" s="1" t="s">
        <v>31</v>
      </c>
      <c r="F32" s="1"/>
      <c r="G32" s="5">
        <f>ROUND(SUM(G29:G31),5)</f>
        <v>175.03</v>
      </c>
    </row>
    <row r="33" spans="1:7" ht="15" thickBot="1" x14ac:dyDescent="0.35">
      <c r="A33" s="1"/>
      <c r="B33" s="1"/>
      <c r="C33" s="1"/>
      <c r="D33" s="1" t="s">
        <v>32</v>
      </c>
      <c r="E33" s="1"/>
      <c r="F33" s="1"/>
      <c r="G33" s="5">
        <f>ROUND(G14+G18+G22+G25+G28+G32,5)</f>
        <v>8450.99</v>
      </c>
    </row>
    <row r="34" spans="1:7" ht="15" thickBot="1" x14ac:dyDescent="0.35">
      <c r="A34" s="1"/>
      <c r="B34" s="1" t="s">
        <v>33</v>
      </c>
      <c r="C34" s="1"/>
      <c r="D34" s="1"/>
      <c r="E34" s="1"/>
      <c r="F34" s="1"/>
      <c r="G34" s="5">
        <f>ROUND(G2+G13-G33,5)</f>
        <v>-6267.58</v>
      </c>
    </row>
    <row r="35" spans="1:7" s="8" customFormat="1" ht="10.8" thickBot="1" x14ac:dyDescent="0.25">
      <c r="A35" s="1" t="s">
        <v>34</v>
      </c>
      <c r="B35" s="1"/>
      <c r="C35" s="1"/>
      <c r="D35" s="1"/>
      <c r="E35" s="1"/>
      <c r="F35" s="1"/>
      <c r="G35" s="7">
        <f>G34</f>
        <v>-6267.58</v>
      </c>
    </row>
    <row r="36" spans="1:7" ht="15" thickTop="1" x14ac:dyDescent="0.3"/>
  </sheetData>
  <pageMargins left="0.7" right="0.7" top="0.75" bottom="0.75" header="0.1" footer="0.3"/>
  <pageSetup orientation="portrait" r:id="rId1"/>
  <headerFooter>
    <oddHeader>&amp;L&amp;"Arial,Bold"&amp;8 1:37 AM
&amp;"Arial,Bold"&amp;8 12/06/23
&amp;"Arial,Bold"&amp;8 Cash Basis&amp;C&amp;"Arial,Bold"&amp;12 Manasota Track Club, Inc.
&amp;"Arial,Bold"&amp;14 Statement of Financial Income and Expense
&amp;"Arial,Bold"&amp;10 November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MTCTreasurer</cp:lastModifiedBy>
  <dcterms:created xsi:type="dcterms:W3CDTF">2023-12-06T06:37:03Z</dcterms:created>
  <dcterms:modified xsi:type="dcterms:W3CDTF">2023-12-06T06:40:17Z</dcterms:modified>
</cp:coreProperties>
</file>