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D:\Treasurers Report\2023\"/>
    </mc:Choice>
  </mc:AlternateContent>
  <xr:revisionPtr revIDLastSave="0" documentId="8_{770ECE9C-A9DF-44B9-96CA-7397755D8D8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Titles" localSheetId="0">Sheet1!$A:$D,Sheet1!$1:$1</definedName>
    <definedName name="QB_COLUMN_3" localSheetId="0" hidden="1">Sheet1!$E$1</definedName>
    <definedName name="QB_COLUMN_30" localSheetId="0" hidden="1">Sheet1!$M$1</definedName>
    <definedName name="QB_COLUMN_31" localSheetId="0" hidden="1">Sheet1!$O$1</definedName>
    <definedName name="QB_COLUMN_4" localSheetId="0" hidden="1">Sheet1!$G$1</definedName>
    <definedName name="QB_COLUMN_7" localSheetId="0" hidden="1">Sheet1!$I$1</definedName>
    <definedName name="QB_COLUMN_8" localSheetId="0" hidden="1">Sheet1!$K$1</definedName>
    <definedName name="QB_DATA_0" localSheetId="0" hidden="1">Sheet1!$2:$2,Sheet1!$3:$3,Sheet1!$4:$4,Sheet1!$5:$5,Sheet1!$6:$6,Sheet1!$7:$7,Sheet1!$8:$8,Sheet1!$9:$9,Sheet1!$10:$10,Sheet1!$11:$11,Sheet1!$12:$12,Sheet1!$13:$13,Sheet1!$14:$14,Sheet1!$15:$15,Sheet1!$17:$17,Sheet1!$21:$21</definedName>
    <definedName name="QB_DATA_1" localSheetId="0" hidden="1">Sheet1!$22:$22,Sheet1!$25:$25,Sheet1!$26:$26,Sheet1!$28:$28,Sheet1!$30:$30,Sheet1!$34:$34,Sheet1!$35:$35,Sheet1!$36:$36,Sheet1!$38:$38,Sheet1!$39:$39,Sheet1!$40:$40,Sheet1!$41:$41</definedName>
    <definedName name="QB_FORMULA_0" localSheetId="0" hidden="1">Sheet1!$O$6,Sheet1!$O$7,Sheet1!$O$8,Sheet1!$O$9,Sheet1!$O$10,Sheet1!$O$11,Sheet1!$O$12,Sheet1!$O$13,Sheet1!$O$14,Sheet1!$O$15,Sheet1!$M$16,Sheet1!$O$16,Sheet1!$O$18,Sheet1!$M$19,Sheet1!$O$19,Sheet1!$M$20</definedName>
    <definedName name="QB_FORMULA_1" localSheetId="0" hidden="1">Sheet1!$O$20,Sheet1!$O$23,Sheet1!$O$24,Sheet1!$O$27,Sheet1!$O$29,Sheet1!$O$31,Sheet1!$O$32,Sheet1!$M$33,Sheet1!$O$33,Sheet1!$O$37,Sheet1!$M$42,Sheet1!$O$42,Sheet1!$M$43,Sheet1!$O$43</definedName>
    <definedName name="QB_ROW_1" localSheetId="0" hidden="1">Sheet1!$A$2</definedName>
    <definedName name="QB_ROW_1011" localSheetId="0" hidden="1">Sheet1!$B$3</definedName>
    <definedName name="QB_ROW_126020" localSheetId="0" hidden="1">Sheet1!$C$26</definedName>
    <definedName name="QB_ROW_126320" localSheetId="0" hidden="1">Sheet1!$C$27</definedName>
    <definedName name="QB_ROW_127020" localSheetId="0" hidden="1">Sheet1!$C$28</definedName>
    <definedName name="QB_ROW_127320" localSheetId="0" hidden="1">Sheet1!$C$29</definedName>
    <definedName name="QB_ROW_128030" localSheetId="0" hidden="1">Sheet1!$D$17</definedName>
    <definedName name="QB_ROW_128330" localSheetId="0" hidden="1">Sheet1!$D$18</definedName>
    <definedName name="QB_ROW_1311" localSheetId="0" hidden="1">Sheet1!$B$20</definedName>
    <definedName name="QB_ROW_14011" localSheetId="0" hidden="1">Sheet1!$B$35</definedName>
    <definedName name="QB_ROW_14311" localSheetId="0" hidden="1">Sheet1!$B$42</definedName>
    <definedName name="QB_ROW_17021" localSheetId="0" hidden="1">Sheet1!$C$40</definedName>
    <definedName name="QB_ROW_17321" localSheetId="0" hidden="1">Sheet1!$C$41</definedName>
    <definedName name="QB_ROW_2021" localSheetId="0" hidden="1">Sheet1!$C$4</definedName>
    <definedName name="QB_ROW_2321" localSheetId="0" hidden="1">Sheet1!$C$19</definedName>
    <definedName name="QB_ROW_301" localSheetId="0" hidden="1">Sheet1!$A$33</definedName>
    <definedName name="QB_ROW_4020" localSheetId="0" hidden="1">Sheet1!$C$36</definedName>
    <definedName name="QB_ROW_4320" localSheetId="0" hidden="1">Sheet1!$C$37</definedName>
    <definedName name="QB_ROW_5011" localSheetId="0" hidden="1">Sheet1!$B$21</definedName>
    <definedName name="QB_ROW_5030" localSheetId="0" hidden="1">Sheet1!$D$5</definedName>
    <definedName name="QB_ROW_5311" localSheetId="0" hidden="1">Sheet1!$B$24</definedName>
    <definedName name="QB_ROW_5330" localSheetId="0" hidden="1">Sheet1!$D$16</definedName>
    <definedName name="QB_ROW_56020" localSheetId="0" hidden="1">Sheet1!$C$38</definedName>
    <definedName name="QB_ROW_56320" localSheetId="0" hidden="1">Sheet1!$C$39</definedName>
    <definedName name="QB_ROW_6011" localSheetId="0" hidden="1">Sheet1!$B$25</definedName>
    <definedName name="QB_ROW_6020" localSheetId="0" hidden="1">Sheet1!$C$22</definedName>
    <definedName name="QB_ROW_6311" localSheetId="0" hidden="1">Sheet1!$B$32</definedName>
    <definedName name="QB_ROW_6320" localSheetId="0" hidden="1">Sheet1!$C$23</definedName>
    <definedName name="QB_ROW_7001" localSheetId="0" hidden="1">Sheet1!$A$34</definedName>
    <definedName name="QB_ROW_7301" localSheetId="0" hidden="1">Sheet1!$A$43</definedName>
    <definedName name="QB_ROW_8020" localSheetId="0" hidden="1">Sheet1!$C$30</definedName>
    <definedName name="QB_ROW_8320" localSheetId="0" hidden="1">Sheet1!$C$31</definedName>
    <definedName name="QBCANSUPPORTUPDATE" localSheetId="0">TRUE</definedName>
    <definedName name="QBCOMPANYFILENAME" localSheetId="0">"C:\Users\MTCTreasurer\Dropbox\MTC\Quickbooks\Manasota Track Club, Inc..QBW"</definedName>
    <definedName name="QBENDDATE" localSheetId="0">20230930</definedName>
    <definedName name="QBHEADERSONSCREEN" localSheetId="0">FALSE</definedName>
    <definedName name="QBMETADATASIZE" localSheetId="0">7505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"42d3ef8b377147caa40acf98cedc0260"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9</definedName>
    <definedName name="QBREPORTSUBCOLAXIS" localSheetId="0">0</definedName>
    <definedName name="QBREPORTTYPE" localSheetId="0">8</definedName>
    <definedName name="QBROWHEADERS" localSheetId="0">4</definedName>
    <definedName name="QBSTARTDATE" localSheetId="0">20230901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6" i="1" l="1"/>
  <c r="O37" i="1" s="1"/>
  <c r="O42" i="1" s="1"/>
  <c r="M42" i="1"/>
  <c r="M43" i="1" s="1"/>
  <c r="O31" i="1"/>
  <c r="O29" i="1"/>
  <c r="O27" i="1"/>
  <c r="O24" i="1"/>
  <c r="O23" i="1"/>
  <c r="O18" i="1"/>
  <c r="M16" i="1"/>
  <c r="M19" i="1" s="1"/>
  <c r="M20" i="1" s="1"/>
  <c r="M33" i="1" s="1"/>
  <c r="O6" i="1"/>
  <c r="O7" i="1" s="1"/>
  <c r="O8" i="1" s="1"/>
  <c r="O9" i="1" s="1"/>
  <c r="O10" i="1" s="1"/>
  <c r="O11" i="1" s="1"/>
  <c r="O12" i="1" s="1"/>
  <c r="O13" i="1" s="1"/>
  <c r="O14" i="1" s="1"/>
  <c r="O15" i="1" s="1"/>
  <c r="O16" i="1" s="1"/>
  <c r="O19" i="1" l="1"/>
  <c r="O20" i="1" s="1"/>
  <c r="O43" i="1"/>
  <c r="O32" i="1"/>
  <c r="O33" i="1" l="1"/>
</calcChain>
</file>

<file path=xl/sharedStrings.xml><?xml version="1.0" encoding="utf-8"?>
<sst xmlns="http://schemas.openxmlformats.org/spreadsheetml/2006/main" count="62" uniqueCount="46">
  <si>
    <t>Type</t>
  </si>
  <si>
    <t>Date</t>
  </si>
  <si>
    <t>Name</t>
  </si>
  <si>
    <t>Memo</t>
  </si>
  <si>
    <t>Amount</t>
  </si>
  <si>
    <t>Balance</t>
  </si>
  <si>
    <t>ASSETS</t>
  </si>
  <si>
    <t>Current Assets</t>
  </si>
  <si>
    <t>Checking/Savings</t>
  </si>
  <si>
    <t>Centennial Bank</t>
  </si>
  <si>
    <t>Total Centennial Bank</t>
  </si>
  <si>
    <t>Total Checking/Savings</t>
  </si>
  <si>
    <t>Total Current Assets</t>
  </si>
  <si>
    <t>Fixed Assets</t>
  </si>
  <si>
    <t>120 · Furniture and Equipment</t>
  </si>
  <si>
    <t>Total 120 · Furniture and Equipment</t>
  </si>
  <si>
    <t>Total Fixed Assets</t>
  </si>
  <si>
    <t>Other Assets</t>
  </si>
  <si>
    <t>Total 130 · Bk of Comm. CD  9001685  8/9/21</t>
  </si>
  <si>
    <t>133 · Bkof Comm. CD  92002592 4/21/21</t>
  </si>
  <si>
    <t>Total 133 · Bkof Comm. CD  92002592 4/21/21</t>
  </si>
  <si>
    <t>Total Other Assets</t>
  </si>
  <si>
    <t>TOTAL ASSETS</t>
  </si>
  <si>
    <t>LIABILITIES &amp; EQUITY</t>
  </si>
  <si>
    <t>Equity</t>
  </si>
  <si>
    <t>160 · Opening Balance Equity</t>
  </si>
  <si>
    <t>Total 160 · Opening Balance Equity</t>
  </si>
  <si>
    <t>190 · Unrestricted Net Assets</t>
  </si>
  <si>
    <t>Total 190 · Unrestricted Net Assets</t>
  </si>
  <si>
    <t>Net Income</t>
  </si>
  <si>
    <t>Total Net Income</t>
  </si>
  <si>
    <t>Total Equity</t>
  </si>
  <si>
    <t>TOTAL LIABILITIES &amp; EQUITY</t>
  </si>
  <si>
    <t>Deposit</t>
  </si>
  <si>
    <t>Check</t>
  </si>
  <si>
    <t>RunSignUp - Membership</t>
  </si>
  <si>
    <t>ABT District Licensing  Office</t>
  </si>
  <si>
    <t>More than Music</t>
  </si>
  <si>
    <t>Wilkinson Elementary</t>
  </si>
  <si>
    <t>StorQuest</t>
  </si>
  <si>
    <t>Kim Collister</t>
  </si>
  <si>
    <t>131 · Bk of Comm. CD 92000360 1/17/24</t>
  </si>
  <si>
    <t>Total 131 · Bk of Comm. CD 92000360 1/17/24</t>
  </si>
  <si>
    <t>Total Chase CKG Account (Van)</t>
  </si>
  <si>
    <t xml:space="preserve"> Chase CKG Account (Van)</t>
  </si>
  <si>
    <t>130 · CHASE CD  …2390  10/16/23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</si>
</sst>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"/>
    <numFmt numFmtId="165" formatCode="mm/dd/yyyy"/>
    <numFmt numFmtId="166" formatCode="#,##0.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49" fontId="2" fillId="0" borderId="0" xfId="0" applyNumberFormat="1" applyFont="1"/>
    <xf numFmtId="165" fontId="2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164" fontId="1" fillId="0" borderId="0" xfId="0" applyNumberFormat="1" applyFont="1" applyBorder="1"/>
    <xf numFmtId="164" fontId="1" fillId="0" borderId="3" xfId="0" applyNumberFormat="1" applyFont="1" applyBorder="1"/>
    <xf numFmtId="164" fontId="1" fillId="0" borderId="2" xfId="0" applyNumberFormat="1" applyFont="1" applyBorder="1"/>
    <xf numFmtId="164" fontId="1" fillId="0" borderId="4" xfId="0" applyNumberFormat="1" applyFont="1" applyBorder="1"/>
    <xf numFmtId="164" fontId="1" fillId="0" borderId="5" xfId="0" applyNumberFormat="1" applyFont="1" applyBorder="1"/>
    <xf numFmtId="0" fontId="1" fillId="0" borderId="0" xfId="0" applyFont="1"/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297180</xdr:colOff>
          <xdr:row>1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297180</xdr:colOff>
          <xdr:row>1</xdr:row>
          <xdr:rowOff>38100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44"/>
  <sheetViews>
    <sheetView tabSelected="1" zoomScaleNormal="100" workbookViewId="0">
      <pane xSplit="4644" ySplit="588" topLeftCell="F1" activePane="bottomRight"/>
      <selection pane="topRight" activeCell="E1" sqref="E1"/>
      <selection pane="bottomLeft" activeCell="C27" sqref="C27"/>
      <selection pane="bottomRight" activeCell="O44" sqref="O44"/>
    </sheetView>
  </sheetViews>
  <sheetFormatPr defaultRowHeight="14.4" x14ac:dyDescent="0.3"/>
  <cols>
    <col min="1" max="3" width="3" style="17" customWidth="1"/>
    <col min="4" max="4" width="30.109375" style="17" customWidth="1"/>
    <col min="5" max="5" width="5.6640625" style="17" bestFit="1" customWidth="1"/>
    <col min="6" max="6" width="2.33203125" style="17" customWidth="1"/>
    <col min="7" max="7" width="7.88671875" style="17" bestFit="1" customWidth="1"/>
    <col min="8" max="8" width="2.33203125" style="17" customWidth="1"/>
    <col min="9" max="9" width="19.88671875" style="17" bestFit="1" customWidth="1"/>
    <col min="10" max="10" width="2.33203125" style="17" customWidth="1"/>
    <col min="11" max="11" width="5.6640625" style="17" bestFit="1" customWidth="1"/>
    <col min="12" max="12" width="2.33203125" style="17" customWidth="1"/>
    <col min="13" max="13" width="6.77734375" style="17" bestFit="1" customWidth="1"/>
    <col min="14" max="14" width="2.33203125" style="17" customWidth="1"/>
    <col min="15" max="15" width="7.109375" style="17" bestFit="1" customWidth="1"/>
  </cols>
  <sheetData>
    <row r="1" spans="1:15" s="16" customFormat="1" ht="15" thickBot="1" x14ac:dyDescent="0.35">
      <c r="A1" s="14"/>
      <c r="B1" s="14"/>
      <c r="C1" s="14"/>
      <c r="D1" s="14"/>
      <c r="E1" s="15" t="s">
        <v>0</v>
      </c>
      <c r="F1" s="14"/>
      <c r="G1" s="15" t="s">
        <v>1</v>
      </c>
      <c r="H1" s="14"/>
      <c r="I1" s="15" t="s">
        <v>2</v>
      </c>
      <c r="J1" s="14"/>
      <c r="K1" s="15" t="s">
        <v>3</v>
      </c>
      <c r="L1" s="14"/>
      <c r="M1" s="15" t="s">
        <v>4</v>
      </c>
      <c r="N1" s="14"/>
      <c r="O1" s="15" t="s">
        <v>5</v>
      </c>
    </row>
    <row r="2" spans="1:15" ht="15" thickTop="1" x14ac:dyDescent="0.3">
      <c r="A2" s="1" t="s">
        <v>6</v>
      </c>
      <c r="B2" s="1"/>
      <c r="C2" s="1"/>
      <c r="D2" s="1"/>
      <c r="E2" s="1"/>
      <c r="F2" s="1"/>
      <c r="G2" s="3"/>
      <c r="H2" s="1"/>
      <c r="I2" s="1"/>
      <c r="J2" s="1"/>
      <c r="K2" s="1"/>
      <c r="L2" s="1"/>
      <c r="M2" s="2"/>
      <c r="N2" s="1"/>
      <c r="O2" s="2">
        <v>67954.820000000007</v>
      </c>
    </row>
    <row r="3" spans="1:15" x14ac:dyDescent="0.3">
      <c r="A3" s="1"/>
      <c r="B3" s="1" t="s">
        <v>7</v>
      </c>
      <c r="C3" s="1"/>
      <c r="D3" s="1"/>
      <c r="E3" s="1"/>
      <c r="F3" s="1"/>
      <c r="G3" s="3"/>
      <c r="H3" s="1"/>
      <c r="I3" s="1"/>
      <c r="J3" s="1"/>
      <c r="K3" s="1"/>
      <c r="L3" s="1"/>
      <c r="M3" s="2"/>
      <c r="N3" s="1"/>
      <c r="O3" s="2">
        <v>65615.960000000006</v>
      </c>
    </row>
    <row r="4" spans="1:15" x14ac:dyDescent="0.3">
      <c r="A4" s="1"/>
      <c r="B4" s="1"/>
      <c r="C4" s="1" t="s">
        <v>8</v>
      </c>
      <c r="D4" s="1"/>
      <c r="E4" s="1"/>
      <c r="F4" s="1"/>
      <c r="G4" s="3"/>
      <c r="H4" s="1"/>
      <c r="I4" s="1"/>
      <c r="J4" s="1"/>
      <c r="K4" s="1"/>
      <c r="L4" s="1"/>
      <c r="M4" s="2"/>
      <c r="N4" s="1"/>
      <c r="O4" s="2">
        <v>65615.960000000006</v>
      </c>
    </row>
    <row r="5" spans="1:15" x14ac:dyDescent="0.3">
      <c r="A5" s="1"/>
      <c r="B5" s="1"/>
      <c r="C5" s="1"/>
      <c r="D5" s="1" t="s">
        <v>9</v>
      </c>
      <c r="E5" s="1"/>
      <c r="F5" s="1"/>
      <c r="G5" s="3"/>
      <c r="H5" s="1"/>
      <c r="I5" s="1"/>
      <c r="J5" s="1"/>
      <c r="K5" s="1"/>
      <c r="L5" s="1"/>
      <c r="M5" s="2"/>
      <c r="N5" s="1"/>
      <c r="O5" s="2">
        <v>61005.27</v>
      </c>
    </row>
    <row r="6" spans="1:15" x14ac:dyDescent="0.3">
      <c r="A6" s="4"/>
      <c r="B6" s="4"/>
      <c r="C6" s="4"/>
      <c r="D6" s="4"/>
      <c r="E6" s="4" t="s">
        <v>33</v>
      </c>
      <c r="F6" s="4"/>
      <c r="G6" s="5">
        <v>45174</v>
      </c>
      <c r="H6" s="4"/>
      <c r="I6" s="4" t="s">
        <v>35</v>
      </c>
      <c r="J6" s="4"/>
      <c r="K6" s="4" t="s">
        <v>33</v>
      </c>
      <c r="L6" s="4"/>
      <c r="M6" s="6">
        <v>139.97999999999999</v>
      </c>
      <c r="N6" s="4"/>
      <c r="O6" s="6">
        <f t="shared" ref="O6:O15" si="0">ROUND(O5+M6,5)</f>
        <v>61145.25</v>
      </c>
    </row>
    <row r="7" spans="1:15" x14ac:dyDescent="0.3">
      <c r="A7" s="4"/>
      <c r="B7" s="4"/>
      <c r="C7" s="4"/>
      <c r="D7" s="4"/>
      <c r="E7" s="4" t="s">
        <v>34</v>
      </c>
      <c r="F7" s="4"/>
      <c r="G7" s="5">
        <v>45175</v>
      </c>
      <c r="H7" s="4"/>
      <c r="I7" s="4" t="s">
        <v>36</v>
      </c>
      <c r="J7" s="4"/>
      <c r="K7" s="4"/>
      <c r="L7" s="4"/>
      <c r="M7" s="6">
        <v>-25</v>
      </c>
      <c r="N7" s="4"/>
      <c r="O7" s="6">
        <f t="shared" si="0"/>
        <v>61120.25</v>
      </c>
    </row>
    <row r="8" spans="1:15" x14ac:dyDescent="0.3">
      <c r="A8" s="4"/>
      <c r="B8" s="4"/>
      <c r="C8" s="4"/>
      <c r="D8" s="4"/>
      <c r="E8" s="4" t="s">
        <v>34</v>
      </c>
      <c r="F8" s="4"/>
      <c r="G8" s="5">
        <v>45175</v>
      </c>
      <c r="H8" s="4"/>
      <c r="I8" s="4" t="s">
        <v>37</v>
      </c>
      <c r="J8" s="4"/>
      <c r="K8" s="4"/>
      <c r="L8" s="4"/>
      <c r="M8" s="6">
        <v>-300</v>
      </c>
      <c r="N8" s="4"/>
      <c r="O8" s="6">
        <f t="shared" si="0"/>
        <v>60820.25</v>
      </c>
    </row>
    <row r="9" spans="1:15" x14ac:dyDescent="0.3">
      <c r="A9" s="4"/>
      <c r="B9" s="4"/>
      <c r="C9" s="4"/>
      <c r="D9" s="4"/>
      <c r="E9" s="4" t="s">
        <v>33</v>
      </c>
      <c r="F9" s="4"/>
      <c r="G9" s="5">
        <v>45177</v>
      </c>
      <c r="H9" s="4"/>
      <c r="I9" s="4"/>
      <c r="J9" s="4"/>
      <c r="K9" s="4" t="s">
        <v>33</v>
      </c>
      <c r="L9" s="4"/>
      <c r="M9" s="6">
        <v>3000</v>
      </c>
      <c r="N9" s="4"/>
      <c r="O9" s="6">
        <f t="shared" si="0"/>
        <v>63820.25</v>
      </c>
    </row>
    <row r="10" spans="1:15" x14ac:dyDescent="0.3">
      <c r="A10" s="4"/>
      <c r="B10" s="4"/>
      <c r="C10" s="4"/>
      <c r="D10" s="4"/>
      <c r="E10" s="4" t="s">
        <v>33</v>
      </c>
      <c r="F10" s="4"/>
      <c r="G10" s="5">
        <v>45181</v>
      </c>
      <c r="H10" s="4"/>
      <c r="I10" s="4" t="s">
        <v>35</v>
      </c>
      <c r="J10" s="4"/>
      <c r="K10" s="4" t="s">
        <v>33</v>
      </c>
      <c r="L10" s="4"/>
      <c r="M10" s="6">
        <v>1184.83</v>
      </c>
      <c r="N10" s="4"/>
      <c r="O10" s="6">
        <f t="shared" si="0"/>
        <v>65005.08</v>
      </c>
    </row>
    <row r="11" spans="1:15" x14ac:dyDescent="0.3">
      <c r="A11" s="4"/>
      <c r="B11" s="4"/>
      <c r="C11" s="4"/>
      <c r="D11" s="4"/>
      <c r="E11" s="4" t="s">
        <v>33</v>
      </c>
      <c r="F11" s="4"/>
      <c r="G11" s="5">
        <v>45188</v>
      </c>
      <c r="H11" s="4"/>
      <c r="I11" s="4" t="s">
        <v>35</v>
      </c>
      <c r="J11" s="4"/>
      <c r="K11" s="4" t="s">
        <v>33</v>
      </c>
      <c r="L11" s="4"/>
      <c r="M11" s="6">
        <v>1094.83</v>
      </c>
      <c r="N11" s="4"/>
      <c r="O11" s="6">
        <f t="shared" si="0"/>
        <v>66099.91</v>
      </c>
    </row>
    <row r="12" spans="1:15" x14ac:dyDescent="0.3">
      <c r="A12" s="4"/>
      <c r="B12" s="4"/>
      <c r="C12" s="4"/>
      <c r="D12" s="4"/>
      <c r="E12" s="4" t="s">
        <v>34</v>
      </c>
      <c r="F12" s="4"/>
      <c r="G12" s="5">
        <v>45188</v>
      </c>
      <c r="H12" s="4"/>
      <c r="I12" s="4" t="s">
        <v>38</v>
      </c>
      <c r="J12" s="4"/>
      <c r="K12" s="4"/>
      <c r="L12" s="4"/>
      <c r="M12" s="6">
        <v>-750</v>
      </c>
      <c r="N12" s="4"/>
      <c r="O12" s="6">
        <f t="shared" si="0"/>
        <v>65349.91</v>
      </c>
    </row>
    <row r="13" spans="1:15" x14ac:dyDescent="0.3">
      <c r="A13" s="4"/>
      <c r="B13" s="4"/>
      <c r="C13" s="4"/>
      <c r="D13" s="4"/>
      <c r="E13" s="4" t="s">
        <v>33</v>
      </c>
      <c r="F13" s="4"/>
      <c r="G13" s="5">
        <v>45195</v>
      </c>
      <c r="H13" s="4"/>
      <c r="I13" s="4" t="s">
        <v>35</v>
      </c>
      <c r="J13" s="4"/>
      <c r="K13" s="4" t="s">
        <v>33</v>
      </c>
      <c r="L13" s="4"/>
      <c r="M13" s="6">
        <v>919.9</v>
      </c>
      <c r="N13" s="4"/>
      <c r="O13" s="6">
        <f t="shared" si="0"/>
        <v>66269.81</v>
      </c>
    </row>
    <row r="14" spans="1:15" x14ac:dyDescent="0.3">
      <c r="A14" s="4"/>
      <c r="B14" s="4"/>
      <c r="C14" s="4"/>
      <c r="D14" s="4"/>
      <c r="E14" s="4" t="s">
        <v>34</v>
      </c>
      <c r="F14" s="4"/>
      <c r="G14" s="5">
        <v>45198</v>
      </c>
      <c r="H14" s="4"/>
      <c r="I14" s="4" t="s">
        <v>39</v>
      </c>
      <c r="J14" s="4"/>
      <c r="K14" s="4"/>
      <c r="L14" s="4"/>
      <c r="M14" s="6">
        <v>-93</v>
      </c>
      <c r="N14" s="4"/>
      <c r="O14" s="6">
        <f t="shared" si="0"/>
        <v>66176.81</v>
      </c>
    </row>
    <row r="15" spans="1:15" ht="15" thickBot="1" x14ac:dyDescent="0.35">
      <c r="A15" s="4"/>
      <c r="B15" s="4"/>
      <c r="C15" s="4"/>
      <c r="D15" s="4"/>
      <c r="E15" s="4" t="s">
        <v>34</v>
      </c>
      <c r="F15" s="4"/>
      <c r="G15" s="5">
        <v>45198</v>
      </c>
      <c r="H15" s="4"/>
      <c r="I15" s="4" t="s">
        <v>40</v>
      </c>
      <c r="J15" s="4"/>
      <c r="K15" s="4"/>
      <c r="L15" s="4"/>
      <c r="M15" s="7">
        <v>-1091.3699999999999</v>
      </c>
      <c r="N15" s="4"/>
      <c r="O15" s="7">
        <f t="shared" si="0"/>
        <v>65085.440000000002</v>
      </c>
    </row>
    <row r="16" spans="1:15" x14ac:dyDescent="0.3">
      <c r="A16" s="1"/>
      <c r="B16" s="1"/>
      <c r="C16" s="1"/>
      <c r="D16" s="1" t="s">
        <v>10</v>
      </c>
      <c r="E16" s="1"/>
      <c r="F16" s="1"/>
      <c r="G16" s="3"/>
      <c r="H16" s="1"/>
      <c r="I16" s="1"/>
      <c r="J16" s="1"/>
      <c r="K16" s="1"/>
      <c r="L16" s="1"/>
      <c r="M16" s="2">
        <f>ROUND(SUM(M5:M15),5)</f>
        <v>4080.17</v>
      </c>
      <c r="N16" s="1"/>
      <c r="O16" s="2">
        <f>O15</f>
        <v>65085.440000000002</v>
      </c>
    </row>
    <row r="17" spans="1:15" x14ac:dyDescent="0.3">
      <c r="A17" s="1"/>
      <c r="B17" s="1"/>
      <c r="C17" s="1"/>
      <c r="D17" s="1" t="s">
        <v>44</v>
      </c>
      <c r="E17" s="1"/>
      <c r="F17" s="1"/>
      <c r="G17" s="3"/>
      <c r="H17" s="1"/>
      <c r="I17" s="1"/>
      <c r="J17" s="1"/>
      <c r="K17" s="1"/>
      <c r="L17" s="1"/>
      <c r="M17" s="2"/>
      <c r="N17" s="1"/>
      <c r="O17" s="2">
        <v>2058.66</v>
      </c>
    </row>
    <row r="18" spans="1:15" ht="15" thickBot="1" x14ac:dyDescent="0.35">
      <c r="A18" s="1"/>
      <c r="B18" s="1"/>
      <c r="C18" s="1"/>
      <c r="D18" s="1" t="s">
        <v>43</v>
      </c>
      <c r="E18" s="1"/>
      <c r="F18" s="1"/>
      <c r="G18" s="3"/>
      <c r="H18" s="1"/>
      <c r="I18" s="1"/>
      <c r="J18" s="1"/>
      <c r="K18" s="1"/>
      <c r="L18" s="1"/>
      <c r="M18" s="8"/>
      <c r="N18" s="1"/>
      <c r="O18" s="8">
        <f>O17</f>
        <v>2058.66</v>
      </c>
    </row>
    <row r="19" spans="1:15" ht="15" thickBot="1" x14ac:dyDescent="0.35">
      <c r="A19" s="1"/>
      <c r="B19" s="1"/>
      <c r="C19" s="1" t="s">
        <v>11</v>
      </c>
      <c r="D19" s="1"/>
      <c r="E19" s="1"/>
      <c r="F19" s="1"/>
      <c r="G19" s="3"/>
      <c r="H19" s="1"/>
      <c r="I19" s="1"/>
      <c r="J19" s="1"/>
      <c r="K19" s="1"/>
      <c r="L19" s="1"/>
      <c r="M19" s="9">
        <f>ROUND(M16+M18,5)</f>
        <v>4080.17</v>
      </c>
      <c r="N19" s="1"/>
      <c r="O19" s="9">
        <f>ROUND(O16+O18,5)</f>
        <v>67144.100000000006</v>
      </c>
    </row>
    <row r="20" spans="1:15" x14ac:dyDescent="0.3">
      <c r="A20" s="1"/>
      <c r="B20" s="1" t="s">
        <v>12</v>
      </c>
      <c r="C20" s="1"/>
      <c r="D20" s="1"/>
      <c r="E20" s="1"/>
      <c r="F20" s="1"/>
      <c r="G20" s="3"/>
      <c r="H20" s="1"/>
      <c r="I20" s="1"/>
      <c r="J20" s="1"/>
      <c r="K20" s="1"/>
      <c r="L20" s="1"/>
      <c r="M20" s="2">
        <f>M19</f>
        <v>4080.17</v>
      </c>
      <c r="N20" s="1"/>
      <c r="O20" s="2">
        <f>O19</f>
        <v>67144.100000000006</v>
      </c>
    </row>
    <row r="21" spans="1:15" x14ac:dyDescent="0.3">
      <c r="A21" s="1"/>
      <c r="B21" s="1" t="s">
        <v>13</v>
      </c>
      <c r="C21" s="1"/>
      <c r="D21" s="1"/>
      <c r="E21" s="1"/>
      <c r="F21" s="1"/>
      <c r="G21" s="3"/>
      <c r="H21" s="1"/>
      <c r="I21" s="1"/>
      <c r="J21" s="1"/>
      <c r="K21" s="1"/>
      <c r="L21" s="1"/>
      <c r="M21" s="2"/>
      <c r="N21" s="1"/>
      <c r="O21" s="2"/>
    </row>
    <row r="22" spans="1:15" x14ac:dyDescent="0.3">
      <c r="A22" s="1"/>
      <c r="B22" s="1"/>
      <c r="C22" s="1" t="s">
        <v>14</v>
      </c>
      <c r="D22" s="1"/>
      <c r="E22" s="1"/>
      <c r="F22" s="1"/>
      <c r="G22" s="3"/>
      <c r="H22" s="1"/>
      <c r="I22" s="1"/>
      <c r="J22" s="1"/>
      <c r="K22" s="1"/>
      <c r="L22" s="1"/>
      <c r="M22" s="2"/>
      <c r="N22" s="1"/>
      <c r="O22" s="2">
        <v>1313</v>
      </c>
    </row>
    <row r="23" spans="1:15" ht="15" thickBot="1" x14ac:dyDescent="0.35">
      <c r="A23" s="1"/>
      <c r="B23" s="1"/>
      <c r="C23" s="1" t="s">
        <v>15</v>
      </c>
      <c r="D23" s="1"/>
      <c r="E23" s="1"/>
      <c r="F23" s="1"/>
      <c r="G23" s="3"/>
      <c r="H23" s="1"/>
      <c r="I23" s="1"/>
      <c r="J23" s="1"/>
      <c r="K23" s="1"/>
      <c r="L23" s="1"/>
      <c r="M23" s="10"/>
      <c r="N23" s="1"/>
      <c r="O23" s="10">
        <f>O22</f>
        <v>1313</v>
      </c>
    </row>
    <row r="24" spans="1:15" x14ac:dyDescent="0.3">
      <c r="A24" s="1"/>
      <c r="B24" s="1" t="s">
        <v>16</v>
      </c>
      <c r="C24" s="1"/>
      <c r="D24" s="1"/>
      <c r="E24" s="1"/>
      <c r="F24" s="1"/>
      <c r="G24" s="3"/>
      <c r="H24" s="1"/>
      <c r="I24" s="1"/>
      <c r="J24" s="1"/>
      <c r="K24" s="1"/>
      <c r="L24" s="1"/>
      <c r="M24" s="2"/>
      <c r="N24" s="1"/>
      <c r="O24" s="2">
        <f>O23</f>
        <v>1313</v>
      </c>
    </row>
    <row r="25" spans="1:15" x14ac:dyDescent="0.3">
      <c r="A25" s="1"/>
      <c r="B25" s="1" t="s">
        <v>17</v>
      </c>
      <c r="C25" s="1"/>
      <c r="D25" s="1"/>
      <c r="E25" s="1"/>
      <c r="F25" s="1"/>
      <c r="G25" s="3"/>
      <c r="H25" s="1"/>
      <c r="I25" s="1"/>
      <c r="J25" s="1"/>
      <c r="K25" s="1"/>
      <c r="L25" s="1"/>
      <c r="M25" s="2"/>
      <c r="N25" s="1"/>
      <c r="O25" s="2">
        <v>0</v>
      </c>
    </row>
    <row r="26" spans="1:15" x14ac:dyDescent="0.3">
      <c r="A26" s="1"/>
      <c r="B26" s="1"/>
      <c r="C26" s="1" t="s">
        <v>45</v>
      </c>
      <c r="D26" s="1"/>
      <c r="E26" s="1"/>
      <c r="F26" s="1"/>
      <c r="G26" s="3"/>
      <c r="H26" s="1"/>
      <c r="I26" s="1"/>
      <c r="J26" s="1"/>
      <c r="K26" s="1"/>
      <c r="L26" s="1"/>
      <c r="M26" s="2"/>
      <c r="N26" s="1"/>
      <c r="O26" s="2">
        <v>14420.56</v>
      </c>
    </row>
    <row r="27" spans="1:15" x14ac:dyDescent="0.3">
      <c r="A27" s="1"/>
      <c r="B27" s="1"/>
      <c r="C27" s="1" t="s">
        <v>18</v>
      </c>
      <c r="D27" s="1"/>
      <c r="E27" s="1"/>
      <c r="F27" s="1"/>
      <c r="G27" s="3"/>
      <c r="H27" s="1"/>
      <c r="I27" s="1"/>
      <c r="J27" s="1"/>
      <c r="K27" s="1"/>
      <c r="L27" s="1"/>
      <c r="M27" s="2"/>
      <c r="N27" s="1"/>
      <c r="O27" s="2">
        <f>O26</f>
        <v>14420.56</v>
      </c>
    </row>
    <row r="28" spans="1:15" x14ac:dyDescent="0.3">
      <c r="A28" s="1"/>
      <c r="B28" s="1"/>
      <c r="C28" s="1" t="s">
        <v>41</v>
      </c>
      <c r="D28" s="1"/>
      <c r="E28" s="1"/>
      <c r="F28" s="1"/>
      <c r="G28" s="3"/>
      <c r="H28" s="1"/>
      <c r="I28" s="1"/>
      <c r="J28" s="1"/>
      <c r="K28" s="1"/>
      <c r="L28" s="1"/>
      <c r="M28" s="2"/>
      <c r="N28" s="1"/>
      <c r="O28" s="2">
        <v>2696.63</v>
      </c>
    </row>
    <row r="29" spans="1:15" x14ac:dyDescent="0.3">
      <c r="A29" s="1"/>
      <c r="B29" s="1"/>
      <c r="C29" s="1" t="s">
        <v>42</v>
      </c>
      <c r="D29" s="1"/>
      <c r="E29" s="1"/>
      <c r="F29" s="1"/>
      <c r="G29" s="3"/>
      <c r="H29" s="1"/>
      <c r="I29" s="1"/>
      <c r="J29" s="1"/>
      <c r="K29" s="1"/>
      <c r="L29" s="1"/>
      <c r="M29" s="2"/>
      <c r="N29" s="1"/>
      <c r="O29" s="2">
        <f>O28</f>
        <v>2696.63</v>
      </c>
    </row>
    <row r="30" spans="1:15" x14ac:dyDescent="0.3">
      <c r="A30" s="1"/>
      <c r="B30" s="1"/>
      <c r="C30" s="1" t="s">
        <v>19</v>
      </c>
      <c r="D30" s="1"/>
      <c r="E30" s="1"/>
      <c r="F30" s="1"/>
      <c r="G30" s="3"/>
      <c r="H30" s="1"/>
      <c r="I30" s="1"/>
      <c r="J30" s="1"/>
      <c r="K30" s="1"/>
      <c r="L30" s="1"/>
      <c r="M30" s="2"/>
      <c r="N30" s="1"/>
      <c r="O30" s="2">
        <v>0</v>
      </c>
    </row>
    <row r="31" spans="1:15" ht="15" thickBot="1" x14ac:dyDescent="0.35">
      <c r="A31" s="1"/>
      <c r="B31" s="1"/>
      <c r="C31" s="1" t="s">
        <v>20</v>
      </c>
      <c r="D31" s="1"/>
      <c r="E31" s="1"/>
      <c r="F31" s="1"/>
      <c r="G31" s="3"/>
      <c r="H31" s="1"/>
      <c r="I31" s="1"/>
      <c r="J31" s="1"/>
      <c r="K31" s="1"/>
      <c r="L31" s="1"/>
      <c r="M31" s="8"/>
      <c r="N31" s="1"/>
      <c r="O31" s="8">
        <f>O30</f>
        <v>0</v>
      </c>
    </row>
    <row r="32" spans="1:15" ht="15" thickBot="1" x14ac:dyDescent="0.35">
      <c r="A32" s="1"/>
      <c r="B32" s="1" t="s">
        <v>21</v>
      </c>
      <c r="C32" s="1"/>
      <c r="D32" s="1"/>
      <c r="E32" s="1"/>
      <c r="F32" s="1"/>
      <c r="G32" s="3"/>
      <c r="H32" s="1"/>
      <c r="I32" s="1"/>
      <c r="J32" s="1"/>
      <c r="K32" s="1"/>
      <c r="L32" s="1"/>
      <c r="M32" s="11"/>
      <c r="N32" s="1"/>
      <c r="O32" s="11">
        <f>ROUND(O27+O29+O31,5)</f>
        <v>17117.189999999999</v>
      </c>
    </row>
    <row r="33" spans="1:18" s="13" customFormat="1" ht="10.8" thickBot="1" x14ac:dyDescent="0.25">
      <c r="A33" s="1" t="s">
        <v>22</v>
      </c>
      <c r="B33" s="1"/>
      <c r="C33" s="1"/>
      <c r="D33" s="1"/>
      <c r="E33" s="1"/>
      <c r="F33" s="1"/>
      <c r="G33" s="3"/>
      <c r="H33" s="1"/>
      <c r="I33" s="1"/>
      <c r="J33" s="1"/>
      <c r="K33" s="1"/>
      <c r="L33" s="1"/>
      <c r="M33" s="12">
        <f>ROUND(M20+M24+M32,5)</f>
        <v>4080.17</v>
      </c>
      <c r="N33" s="1"/>
      <c r="O33" s="12">
        <f>ROUND(O20+O24+O32,5)</f>
        <v>85574.29</v>
      </c>
    </row>
    <row r="34" spans="1:18" ht="15" thickTop="1" x14ac:dyDescent="0.3">
      <c r="A34" s="1" t="s">
        <v>23</v>
      </c>
      <c r="B34" s="1"/>
      <c r="C34" s="1"/>
      <c r="D34" s="1"/>
      <c r="E34" s="1"/>
      <c r="F34" s="1"/>
      <c r="G34" s="3"/>
      <c r="H34" s="1"/>
      <c r="I34" s="1"/>
      <c r="J34" s="1"/>
      <c r="K34" s="1"/>
      <c r="L34" s="1"/>
      <c r="M34" s="2"/>
      <c r="N34" s="1"/>
      <c r="O34" s="2">
        <v>67954.820000000007</v>
      </c>
    </row>
    <row r="35" spans="1:18" x14ac:dyDescent="0.3">
      <c r="A35" s="1"/>
      <c r="B35" s="1" t="s">
        <v>24</v>
      </c>
      <c r="C35" s="1"/>
      <c r="D35" s="1"/>
      <c r="E35" s="1"/>
      <c r="F35" s="1"/>
      <c r="G35" s="3"/>
      <c r="H35" s="1"/>
      <c r="I35" s="1"/>
      <c r="J35" s="1"/>
      <c r="K35" s="1"/>
      <c r="L35" s="1"/>
      <c r="M35" s="2"/>
      <c r="N35" s="1"/>
      <c r="O35" s="2">
        <v>67954.820000000007</v>
      </c>
    </row>
    <row r="36" spans="1:18" x14ac:dyDescent="0.3">
      <c r="A36" s="1"/>
      <c r="B36" s="1"/>
      <c r="C36" s="1" t="s">
        <v>25</v>
      </c>
      <c r="D36" s="1"/>
      <c r="E36" s="1"/>
      <c r="F36" s="1"/>
      <c r="G36" s="3"/>
      <c r="H36" s="1"/>
      <c r="I36" s="1"/>
      <c r="J36" s="1"/>
      <c r="K36" s="1"/>
      <c r="L36" s="1"/>
      <c r="M36" s="2"/>
      <c r="N36" s="1"/>
      <c r="O36" s="2">
        <f>24079.24+13539.3</f>
        <v>37618.54</v>
      </c>
    </row>
    <row r="37" spans="1:18" x14ac:dyDescent="0.3">
      <c r="A37" s="1"/>
      <c r="B37" s="1"/>
      <c r="C37" s="1" t="s">
        <v>26</v>
      </c>
      <c r="D37" s="1"/>
      <c r="E37" s="1"/>
      <c r="F37" s="1"/>
      <c r="G37" s="3"/>
      <c r="H37" s="1"/>
      <c r="I37" s="1"/>
      <c r="J37" s="1"/>
      <c r="K37" s="1"/>
      <c r="L37" s="1"/>
      <c r="M37" s="2"/>
      <c r="N37" s="1"/>
      <c r="O37" s="2">
        <f>O36</f>
        <v>37618.54</v>
      </c>
    </row>
    <row r="38" spans="1:18" x14ac:dyDescent="0.3">
      <c r="A38" s="1"/>
      <c r="B38" s="1"/>
      <c r="C38" s="1" t="s">
        <v>27</v>
      </c>
      <c r="D38" s="1"/>
      <c r="E38" s="1"/>
      <c r="F38" s="1"/>
      <c r="G38" s="3"/>
      <c r="H38" s="1"/>
      <c r="I38" s="1"/>
      <c r="J38" s="1"/>
      <c r="K38" s="1"/>
      <c r="L38" s="1"/>
      <c r="M38" s="2"/>
      <c r="N38" s="1"/>
      <c r="O38" s="2">
        <v>18273.400000000001</v>
      </c>
    </row>
    <row r="39" spans="1:18" x14ac:dyDescent="0.3">
      <c r="A39" s="1"/>
      <c r="B39" s="1"/>
      <c r="C39" s="1" t="s">
        <v>28</v>
      </c>
      <c r="D39" s="1"/>
      <c r="E39" s="1"/>
      <c r="F39" s="1"/>
      <c r="G39" s="3"/>
      <c r="H39" s="1"/>
      <c r="I39" s="1"/>
      <c r="J39" s="1"/>
      <c r="K39" s="1"/>
      <c r="L39" s="1"/>
      <c r="M39" s="2"/>
      <c r="N39" s="1"/>
      <c r="O39" s="2">
        <v>18273.400000000001</v>
      </c>
    </row>
    <row r="40" spans="1:18" x14ac:dyDescent="0.3">
      <c r="A40" s="1"/>
      <c r="B40" s="1"/>
      <c r="C40" s="1" t="s">
        <v>29</v>
      </c>
      <c r="D40" s="1"/>
      <c r="E40" s="1"/>
      <c r="F40" s="1"/>
      <c r="G40" s="3"/>
      <c r="H40" s="1"/>
      <c r="I40" s="1"/>
      <c r="J40" s="1"/>
      <c r="K40" s="1"/>
      <c r="L40" s="1"/>
      <c r="M40" s="2"/>
      <c r="N40" s="1"/>
      <c r="O40" s="2">
        <v>25602.18</v>
      </c>
      <c r="R40" s="18"/>
    </row>
    <row r="41" spans="1:18" ht="15" thickBot="1" x14ac:dyDescent="0.35">
      <c r="A41" s="1"/>
      <c r="B41" s="1"/>
      <c r="C41" s="1" t="s">
        <v>30</v>
      </c>
      <c r="D41" s="1"/>
      <c r="E41" s="1"/>
      <c r="F41" s="1"/>
      <c r="G41" s="3"/>
      <c r="H41" s="1"/>
      <c r="I41" s="1"/>
      <c r="J41" s="1"/>
      <c r="K41" s="1"/>
      <c r="L41" s="1"/>
      <c r="M41" s="8">
        <v>4080.17</v>
      </c>
      <c r="N41" s="1"/>
      <c r="O41" s="8">
        <v>29682.35</v>
      </c>
    </row>
    <row r="42" spans="1:18" ht="15" thickBot="1" x14ac:dyDescent="0.35">
      <c r="A42" s="1"/>
      <c r="B42" s="1" t="s">
        <v>31</v>
      </c>
      <c r="C42" s="1"/>
      <c r="D42" s="1"/>
      <c r="E42" s="1"/>
      <c r="F42" s="1"/>
      <c r="G42" s="3"/>
      <c r="H42" s="1"/>
      <c r="I42" s="1"/>
      <c r="J42" s="1"/>
      <c r="K42" s="1"/>
      <c r="L42" s="1"/>
      <c r="M42" s="11">
        <f>ROUND(M37+M39+M41,5)</f>
        <v>4080.17</v>
      </c>
      <c r="N42" s="1"/>
      <c r="O42" s="11">
        <f>ROUND(O37+O39+O41,5)</f>
        <v>85574.29</v>
      </c>
    </row>
    <row r="43" spans="1:18" s="13" customFormat="1" ht="10.8" thickBot="1" x14ac:dyDescent="0.25">
      <c r="A43" s="1" t="s">
        <v>32</v>
      </c>
      <c r="B43" s="1"/>
      <c r="C43" s="1"/>
      <c r="D43" s="1"/>
      <c r="E43" s="1"/>
      <c r="F43" s="1"/>
      <c r="G43" s="3"/>
      <c r="H43" s="1"/>
      <c r="I43" s="1"/>
      <c r="J43" s="1"/>
      <c r="K43" s="1"/>
      <c r="L43" s="1"/>
      <c r="M43" s="12">
        <f>M42</f>
        <v>4080.17</v>
      </c>
      <c r="N43" s="1"/>
      <c r="O43" s="12">
        <f>O42</f>
        <v>85574.29</v>
      </c>
    </row>
    <row r="44" spans="1:18" ht="15" thickTop="1" x14ac:dyDescent="0.3"/>
  </sheetData>
  <pageMargins left="0.7" right="0.7" top="0.75" bottom="0.75" header="0.1" footer="0.3"/>
  <pageSetup scale="85" orientation="portrait" r:id="rId1"/>
  <headerFooter>
    <oddHeader>&amp;C&amp;"Arial,Bold"&amp;12 Manasota Track Club, Inc.
&amp;14 Treasurer's Report
&amp;10 As of September 30,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297180</xdr:colOff>
                <xdr:row>1</xdr:row>
                <xdr:rowOff>38100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297180</xdr:colOff>
                <xdr:row>1</xdr:row>
                <xdr:rowOff>38100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MTCTreasurer</dc:creator>
  <cp:lastModifiedBy>Anderson Kelli</cp:lastModifiedBy>
  <cp:lastPrinted>2023-10-03T14:12:34Z</cp:lastPrinted>
  <dcterms:created xsi:type="dcterms:W3CDTF">2023-10-03T01:59:55Z</dcterms:created>
  <dcterms:modified xsi:type="dcterms:W3CDTF">2023-10-24T00:42:30Z</dcterms:modified>
</cp:coreProperties>
</file>